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-yan\Downloads\"/>
    </mc:Choice>
  </mc:AlternateContent>
  <xr:revisionPtr revIDLastSave="0" documentId="13_ncr:1_{2EB0C436-FF6C-4DE9-9FFC-A28DBEDCF691}" xr6:coauthVersionLast="47" xr6:coauthVersionMax="47" xr10:uidLastSave="{00000000-0000-0000-0000-000000000000}"/>
  <bookViews>
    <workbookView xWindow="28690" yWindow="-110" windowWidth="38620" windowHeight="21100" xr2:uid="{E75DE295-BC18-8444-ABDC-029C97EAA3EF}"/>
  </bookViews>
  <sheets>
    <sheet name="ご注文書" sheetId="40" r:id="rId1"/>
    <sheet name="商品リスト" sheetId="41" state="hidden" r:id="rId2"/>
  </sheets>
  <definedNames>
    <definedName name="_xlnm.Print_Area" localSheetId="0">ご注文書!$C$2:$P$33</definedName>
    <definedName name="table_1">#REF!</definedName>
    <definedName name="table0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40" l="1"/>
  <c r="O16" i="40"/>
  <c r="P16" i="40" s="1"/>
  <c r="M17" i="40"/>
  <c r="O17" i="40"/>
  <c r="P17" i="40" s="1"/>
  <c r="M18" i="40"/>
  <c r="O18" i="40"/>
  <c r="P18" i="40" s="1"/>
  <c r="M19" i="40"/>
  <c r="O19" i="40"/>
  <c r="P19" i="40" s="1"/>
  <c r="M20" i="40"/>
  <c r="O20" i="40"/>
  <c r="P20" i="40" s="1"/>
  <c r="M21" i="40"/>
  <c r="O21" i="40"/>
  <c r="P21" i="40" s="1"/>
  <c r="M22" i="40"/>
  <c r="O22" i="40"/>
  <c r="P22" i="40" s="1"/>
  <c r="M23" i="40"/>
  <c r="O23" i="40"/>
  <c r="P23" i="40" s="1"/>
  <c r="M24" i="40"/>
  <c r="O24" i="40"/>
  <c r="P24" i="40" s="1"/>
  <c r="M25" i="40"/>
  <c r="O25" i="40"/>
  <c r="P25" i="40" s="1"/>
  <c r="M26" i="40"/>
  <c r="O26" i="40"/>
  <c r="P26" i="40" s="1"/>
  <c r="M27" i="40"/>
  <c r="O27" i="40"/>
  <c r="P27" i="40" s="1"/>
  <c r="M28" i="40"/>
  <c r="O28" i="40"/>
  <c r="P28" i="40" s="1"/>
  <c r="M29" i="40"/>
  <c r="O29" i="40"/>
  <c r="P29" i="40" s="1"/>
  <c r="M30" i="40"/>
  <c r="O30" i="40"/>
  <c r="P30" i="40" s="1"/>
  <c r="M31" i="40"/>
  <c r="O31" i="40"/>
  <c r="P31" i="40" s="1"/>
</calcChain>
</file>

<file path=xl/sharedStrings.xml><?xml version="1.0" encoding="utf-8"?>
<sst xmlns="http://schemas.openxmlformats.org/spreadsheetml/2006/main" count="95" uniqueCount="89">
  <si>
    <t>備考</t>
    <rPh sb="0" eb="2">
      <t xml:space="preserve">ビコウ </t>
    </rPh>
    <phoneticPr fontId="3"/>
  </si>
  <si>
    <t>番号</t>
    <rPh sb="0" eb="2">
      <t xml:space="preserve">バンゴウ </t>
    </rPh>
    <phoneticPr fontId="3"/>
  </si>
  <si>
    <t>郵便番号</t>
    <rPh sb="0" eb="4">
      <t xml:space="preserve">ユウビンバンゴウ </t>
    </rPh>
    <phoneticPr fontId="3"/>
  </si>
  <si>
    <t>お電話番号</t>
    <phoneticPr fontId="3"/>
  </si>
  <si>
    <t>商品番号</t>
    <rPh sb="0" eb="4">
      <t xml:space="preserve">ショウヒンバンゴウ </t>
    </rPh>
    <phoneticPr fontId="3"/>
  </si>
  <si>
    <t>数量</t>
    <rPh sb="0" eb="2">
      <t xml:space="preserve">スウリョウ </t>
    </rPh>
    <phoneticPr fontId="3"/>
  </si>
  <si>
    <t>メールアドレス</t>
    <phoneticPr fontId="3"/>
  </si>
  <si>
    <t>お届け日など、通信欄</t>
    <rPh sb="7" eb="10">
      <t xml:space="preserve">ツウシンラン </t>
    </rPh>
    <phoneticPr fontId="3"/>
  </si>
  <si>
    <t>お客様おなまえ</t>
    <phoneticPr fontId="3"/>
  </si>
  <si>
    <t>ご住所
都道府県</t>
    <rPh sb="1" eb="3">
      <t xml:space="preserve">ジュウショ </t>
    </rPh>
    <rPh sb="3" eb="7">
      <t xml:space="preserve">トドウフケン </t>
    </rPh>
    <phoneticPr fontId="3"/>
  </si>
  <si>
    <t>ご住所
市町村区など</t>
    <rPh sb="1" eb="3">
      <t xml:space="preserve">ジュウショ </t>
    </rPh>
    <rPh sb="3" eb="7">
      <t xml:space="preserve">シチョウソンク </t>
    </rPh>
    <phoneticPr fontId="3"/>
  </si>
  <si>
    <t>ご住所
町名番地建物など</t>
    <rPh sb="1" eb="3">
      <t xml:space="preserve">ジュウショ </t>
    </rPh>
    <rPh sb="3" eb="7">
      <t xml:space="preserve">チョウメイバンチ </t>
    </rPh>
    <rPh sb="7" eb="9">
      <t xml:space="preserve">タテモノ </t>
    </rPh>
    <phoneticPr fontId="3"/>
  </si>
  <si>
    <t>田中太郎</t>
    <rPh sb="0" eb="4">
      <t xml:space="preserve">タナカタロウ </t>
    </rPh>
    <phoneticPr fontId="3"/>
  </si>
  <si>
    <t>123-4567</t>
    <phoneticPr fontId="3"/>
  </si>
  <si>
    <t>神奈川県</t>
    <rPh sb="0" eb="4">
      <t xml:space="preserve">カナガワケン </t>
    </rPh>
    <phoneticPr fontId="3"/>
  </si>
  <si>
    <t>横浜市戸塚区</t>
    <rPh sb="0" eb="3">
      <t xml:space="preserve">ヨコハマシ </t>
    </rPh>
    <rPh sb="3" eb="6">
      <t xml:space="preserve">トツカク </t>
    </rPh>
    <phoneticPr fontId="3"/>
  </si>
  <si>
    <t>08012345678</t>
    <phoneticPr fontId="3"/>
  </si>
  <si>
    <t>tt50tanaka@gmail.com</t>
    <phoneticPr fontId="3"/>
  </si>
  <si>
    <t>配達時間帯、夜間を希望します</t>
    <rPh sb="0" eb="2">
      <t xml:space="preserve">ハイタツ </t>
    </rPh>
    <rPh sb="2" eb="5">
      <t xml:space="preserve">ジカンタイ </t>
    </rPh>
    <rPh sb="6" eb="8">
      <t xml:space="preserve">ヤカン </t>
    </rPh>
    <rPh sb="9" eb="11">
      <t xml:space="preserve">キボウシマス </t>
    </rPh>
    <phoneticPr fontId="3"/>
  </si>
  <si>
    <t>紅葉台11-22-33 フラッツハイム1124</t>
    <rPh sb="0" eb="2">
      <t xml:space="preserve">コウヨウ </t>
    </rPh>
    <rPh sb="2" eb="3">
      <t xml:space="preserve">ダイ </t>
    </rPh>
    <phoneticPr fontId="3"/>
  </si>
  <si>
    <t>記入例</t>
    <rPh sb="0" eb="3">
      <t xml:space="preserve">キニュウレイ </t>
    </rPh>
    <phoneticPr fontId="3"/>
  </si>
  <si>
    <t>贈り主様（ご注文者）</t>
    <rPh sb="0" eb="1">
      <t xml:space="preserve">オクリ </t>
    </rPh>
    <rPh sb="2" eb="3">
      <t xml:space="preserve">ヌシ </t>
    </rPh>
    <rPh sb="3" eb="4">
      <t xml:space="preserve">サマ </t>
    </rPh>
    <rPh sb="6" eb="8">
      <t xml:space="preserve">チュウモン </t>
    </rPh>
    <rPh sb="8" eb="9">
      <t xml:space="preserve">シャ </t>
    </rPh>
    <phoneticPr fontId="3"/>
  </si>
  <si>
    <t>ご贈答先様（お受取者）</t>
    <rPh sb="3" eb="5">
      <t xml:space="preserve">サキサマ </t>
    </rPh>
    <rPh sb="7" eb="9">
      <t xml:space="preserve">ウケトリ </t>
    </rPh>
    <rPh sb="9" eb="10">
      <t xml:space="preserve">シャ </t>
    </rPh>
    <phoneticPr fontId="3"/>
  </si>
  <si>
    <t>ご贈答先ご芳名</t>
    <rPh sb="1" eb="4">
      <t xml:space="preserve">ゾウトウサキ </t>
    </rPh>
    <phoneticPr fontId="3"/>
  </si>
  <si>
    <t xml:space="preserve"> ご贈答・ご進物  ご注文書</t>
    <rPh sb="2" eb="4">
      <t xml:space="preserve">ゾウトウ </t>
    </rPh>
    <rPh sb="6" eb="8">
      <t xml:space="preserve">シンモツ </t>
    </rPh>
    <rPh sb="11" eb="13">
      <t xml:space="preserve">チュウモン </t>
    </rPh>
    <rPh sb="13" eb="14">
      <t xml:space="preserve">ショ </t>
    </rPh>
    <phoneticPr fontId="3"/>
  </si>
  <si>
    <t>商品番号</t>
  </si>
  <si>
    <t>商品名</t>
  </si>
  <si>
    <t>販売価格</t>
  </si>
  <si>
    <t>SET70020</t>
  </si>
  <si>
    <t>こだわりギフトBOX（しょうゆ・オリーブオイル・チーズ）</t>
  </si>
  <si>
    <t>SET30050</t>
  </si>
  <si>
    <t>SET70010</t>
  </si>
  <si>
    <t>おすすめギフトBOX（しょうゆ・オリーブオイル・ナッツ）</t>
  </si>
  <si>
    <t>SET70030</t>
  </si>
  <si>
    <t>SET70040</t>
  </si>
  <si>
    <t>SET50050</t>
  </si>
  <si>
    <t>SET10050</t>
  </si>
  <si>
    <t>SET70050</t>
  </si>
  <si>
    <t>SET10060</t>
  </si>
  <si>
    <t>SET10070</t>
  </si>
  <si>
    <t>SET30005</t>
  </si>
  <si>
    <t>SET30055</t>
  </si>
  <si>
    <t>SET30065</t>
  </si>
  <si>
    <t>SET70065</t>
  </si>
  <si>
    <t>SET50065</t>
  </si>
  <si>
    <t>1</t>
    <phoneticPr fontId="3"/>
  </si>
  <si>
    <t>お支払方法</t>
    <rPh sb="1" eb="5">
      <t>シハライホウホウ</t>
    </rPh>
    <phoneticPr fontId="3"/>
  </si>
  <si>
    <t>クレジットカード</t>
    <phoneticPr fontId="3"/>
  </si>
  <si>
    <t>代金引換</t>
    <rPh sb="0" eb="4">
      <t>ダイキンヒキカエ</t>
    </rPh>
    <phoneticPr fontId="3"/>
  </si>
  <si>
    <t>いずれかに〇をつけてください。</t>
    <phoneticPr fontId="3"/>
  </si>
  <si>
    <t>※商品番号を入力すると、商品名と単価が自動で入力されますので、内容に間違いがないかご確認ください。</t>
    <phoneticPr fontId="3"/>
  </si>
  <si>
    <t>※数量を入力すると、自動で金額が入力されます。</t>
    <phoneticPr fontId="3"/>
  </si>
  <si>
    <t>アドレスを記入いただきましたら配送トラッキングの
ご連絡を致します（＊１）</t>
    <phoneticPr fontId="3"/>
  </si>
  <si>
    <t>・行が不足するときは追加してください。または複数枚でお送り戴いても大丈夫です。
＊１：メアドご記入の場合、贈答者様からの依頼で発送した旨を、ご贈答先様（お受け取りの方のメアド）にご連絡します。これにより配達日時変更などが、お受け取りの方ご自身で行えるので確実に配達できます。</t>
    <phoneticPr fontId="3"/>
  </si>
  <si>
    <r>
      <rPr>
        <b/>
        <sz val="18"/>
        <color theme="1"/>
        <rFont val="メイリオ"/>
        <family val="3"/>
        <charset val="128"/>
      </rPr>
      <t>▼代金引換の場合</t>
    </r>
    <r>
      <rPr>
        <sz val="16"/>
        <color theme="1"/>
        <rFont val="メイリオ"/>
        <family val="2"/>
        <charset val="128"/>
      </rPr>
      <t xml:space="preserve">
</t>
    </r>
    <r>
      <rPr>
        <sz val="14"/>
        <color theme="1"/>
        <rFont val="メイリオ"/>
        <family val="3"/>
        <charset val="128"/>
      </rPr>
      <t>１．ご注文書に内容を記載し、下記メールアドレス宛てにご送付いただきます。
　　メールアドレス：chumon@karuizawa-ibulu.jp
２．弊社にメールが届きましたら、在庫を確認し、送料など総額を計算して、その内容をメールにご返信いたします。</t>
    </r>
    <r>
      <rPr>
        <sz val="16"/>
        <color theme="1"/>
        <rFont val="メイリオ"/>
        <family val="3"/>
        <charset val="128"/>
      </rPr>
      <t xml:space="preserve">
</t>
    </r>
    <r>
      <rPr>
        <sz val="14"/>
        <color theme="1"/>
        <rFont val="メイリオ"/>
        <family val="3"/>
        <charset val="128"/>
      </rPr>
      <t>３．返信メールの内容をご確認いただき、問題なければその旨をメールにてご連絡いただきますようお願いいたします。（この時点で注文が確定いたします。）</t>
    </r>
    <rPh sb="138" eb="140">
      <t>ヘンシン</t>
    </rPh>
    <rPh sb="144" eb="146">
      <t>ナイヨウ</t>
    </rPh>
    <rPh sb="148" eb="150">
      <t>カクニン</t>
    </rPh>
    <rPh sb="155" eb="157">
      <t>モンダイ</t>
    </rPh>
    <rPh sb="163" eb="164">
      <t>ムネ</t>
    </rPh>
    <rPh sb="171" eb="173">
      <t>レンラク</t>
    </rPh>
    <rPh sb="182" eb="183">
      <t>ネガ</t>
    </rPh>
    <phoneticPr fontId="3"/>
  </si>
  <si>
    <t xml:space="preserve">※ご不明な点がありましたら、ご遠慮なくお電話やメールを下さいますようお願いいたします。				
電話番号：0267-48-6105
メールアドレス：chumon@karuizawa-ibulu.jp				</t>
    <phoneticPr fontId="3"/>
  </si>
  <si>
    <t>↓お客様記入欄↓</t>
    <rPh sb="2" eb="4">
      <t>キャクサマ</t>
    </rPh>
    <phoneticPr fontId="3"/>
  </si>
  <si>
    <t>SET10020</t>
  </si>
  <si>
    <t>SET50030</t>
  </si>
  <si>
    <t xml:space="preserve">	SET10040</t>
  </si>
  <si>
    <t>燻製ナッツアソート（S）</t>
    <rPh sb="0" eb="2">
      <t>クンセイ</t>
    </rPh>
    <phoneticPr fontId="3"/>
  </si>
  <si>
    <t>燻製ナッツアソート（M）</t>
    <rPh sb="0" eb="2">
      <t>クンセイ</t>
    </rPh>
    <phoneticPr fontId="3"/>
  </si>
  <si>
    <t>燻製ナッツアソート（L）</t>
    <rPh sb="0" eb="2">
      <t>クンセイ</t>
    </rPh>
    <phoneticPr fontId="3"/>
  </si>
  <si>
    <t>ビールのおつまみに！（ナッツ・柿の種）</t>
    <rPh sb="15" eb="16">
      <t>カキ</t>
    </rPh>
    <rPh sb="17" eb="18">
      <t>タネ</t>
    </rPh>
    <phoneticPr fontId="3"/>
  </si>
  <si>
    <t>燻製が初めての方に。調味料3種セット(岩塩・オリーブオイル・黒胡椒）</t>
    <rPh sb="0" eb="2">
      <t>クンセイ</t>
    </rPh>
    <rPh sb="3" eb="4">
      <t>ハジ</t>
    </rPh>
    <rPh sb="7" eb="8">
      <t>カタ</t>
    </rPh>
    <rPh sb="10" eb="13">
      <t>チョウミリョウ</t>
    </rPh>
    <rPh sb="14" eb="15">
      <t>シュ</t>
    </rPh>
    <rPh sb="19" eb="21">
      <t>ガンエン</t>
    </rPh>
    <rPh sb="30" eb="31">
      <t>クロ</t>
    </rPh>
    <rPh sb="31" eb="33">
      <t>コショウ</t>
    </rPh>
    <phoneticPr fontId="3"/>
  </si>
  <si>
    <t>お手軽ギフトに。調味料3種セット（しょうゆ・オリーブオイル・ナッツ）</t>
    <rPh sb="1" eb="3">
      <t>テガル</t>
    </rPh>
    <rPh sb="8" eb="11">
      <t>チョウミリョウ</t>
    </rPh>
    <rPh sb="12" eb="13">
      <t>シュ</t>
    </rPh>
    <phoneticPr fontId="3"/>
  </si>
  <si>
    <t>ワイン好きな方にオススメ（チーズ・ナッツ）</t>
    <rPh sb="3" eb="4">
      <t>ス</t>
    </rPh>
    <rPh sb="6" eb="7">
      <t>カタ</t>
    </rPh>
    <phoneticPr fontId="3"/>
  </si>
  <si>
    <t>お酒好きの方へ（チーズ2種・ナッツ）</t>
    <rPh sb="1" eb="2">
      <t>サケ</t>
    </rPh>
    <rPh sb="2" eb="3">
      <t>ス</t>
    </rPh>
    <rPh sb="5" eb="6">
      <t>カタ</t>
    </rPh>
    <rPh sb="12" eb="13">
      <t>シュ</t>
    </rPh>
    <phoneticPr fontId="3"/>
  </si>
  <si>
    <t>お料理好き、キャンプ好きな方へ（調味料5種）</t>
    <rPh sb="1" eb="3">
      <t>リョウリ</t>
    </rPh>
    <rPh sb="3" eb="4">
      <t>ズ</t>
    </rPh>
    <rPh sb="10" eb="11">
      <t>ス</t>
    </rPh>
    <rPh sb="13" eb="14">
      <t>カタ</t>
    </rPh>
    <rPh sb="16" eb="19">
      <t>チョウミリョウ</t>
    </rPh>
    <rPh sb="20" eb="21">
      <t>シュ</t>
    </rPh>
    <phoneticPr fontId="3"/>
  </si>
  <si>
    <t>ギフト人気No.1 ！スタッフおすすめ（しょうゆ・オリーブオイル・ナッツ・チーズ）</t>
    <rPh sb="3" eb="5">
      <t>ニンキ</t>
    </rPh>
    <phoneticPr fontId="3"/>
  </si>
  <si>
    <t>お料理好きな方へ！たっぷり使える調味料3種（しょうゆ・オリーブオイル・だし）</t>
    <rPh sb="1" eb="3">
      <t>リョウリ</t>
    </rPh>
    <rPh sb="3" eb="4">
      <t>ス</t>
    </rPh>
    <rPh sb="6" eb="7">
      <t>カタ</t>
    </rPh>
    <rPh sb="13" eb="14">
      <t>ツカ</t>
    </rPh>
    <rPh sb="16" eb="19">
      <t>チョウミリョウ</t>
    </rPh>
    <rPh sb="20" eb="21">
      <t>シュ</t>
    </rPh>
    <phoneticPr fontId="3"/>
  </si>
  <si>
    <t>おつまみアソートセット（チーズ2種・ナッツ3種）</t>
    <rPh sb="16" eb="17">
      <t>シュ</t>
    </rPh>
    <rPh sb="22" eb="23">
      <t>シュ</t>
    </rPh>
    <phoneticPr fontId="3"/>
  </si>
  <si>
    <t>ご家族皆様で楽しめるギフト（調味料5種・ナッツ2種）</t>
    <rPh sb="1" eb="3">
      <t>カゾク</t>
    </rPh>
    <rPh sb="3" eb="5">
      <t>ミナサマ</t>
    </rPh>
    <rPh sb="6" eb="7">
      <t>タノ</t>
    </rPh>
    <rPh sb="14" eb="17">
      <t>チョウミリョウ</t>
    </rPh>
    <rPh sb="18" eb="19">
      <t>シュ</t>
    </rPh>
    <rPh sb="24" eb="25">
      <t>シュ</t>
    </rPh>
    <phoneticPr fontId="3"/>
  </si>
  <si>
    <t>至福のおつまみセット（チーズ2種・柿の種・ナッツ×2・キャラメルナッツ×2）</t>
    <rPh sb="0" eb="2">
      <t>シフク</t>
    </rPh>
    <rPh sb="15" eb="16">
      <t>シュ</t>
    </rPh>
    <rPh sb="17" eb="18">
      <t>カキ</t>
    </rPh>
    <rPh sb="19" eb="20">
      <t>タネ</t>
    </rPh>
    <phoneticPr fontId="3"/>
  </si>
  <si>
    <t>軽井沢いぶるバラエティギフト（調味料7種・ナッツ2種）</t>
    <rPh sb="0" eb="3">
      <t>カルイザワ</t>
    </rPh>
    <rPh sb="15" eb="18">
      <t>チョウミリョウ</t>
    </rPh>
    <rPh sb="19" eb="20">
      <t>シュ</t>
    </rPh>
    <rPh sb="25" eb="26">
      <t>シュ</t>
    </rPh>
    <phoneticPr fontId="3"/>
  </si>
  <si>
    <t>軽井沢いぶるプレミアムセレクション（調味料4種・チーズ2種・ナッツ3種）</t>
    <rPh sb="0" eb="3">
      <t>カルイザワ</t>
    </rPh>
    <rPh sb="18" eb="21">
      <t>チョウミリョウ</t>
    </rPh>
    <rPh sb="22" eb="23">
      <t>シュ</t>
    </rPh>
    <rPh sb="28" eb="29">
      <t>シュ</t>
    </rPh>
    <rPh sb="34" eb="35">
      <t>シュ</t>
    </rPh>
    <phoneticPr fontId="3"/>
  </si>
  <si>
    <t>SET30005</t>
    <phoneticPr fontId="3"/>
  </si>
  <si>
    <r>
      <rPr>
        <b/>
        <sz val="16"/>
        <color theme="1"/>
        <rFont val="メイリオ"/>
        <family val="3"/>
        <charset val="128"/>
      </rPr>
      <t>▼クレジットカード決済の場合</t>
    </r>
    <r>
      <rPr>
        <sz val="16"/>
        <color theme="1"/>
        <rFont val="メイリオ"/>
        <family val="3"/>
        <charset val="128"/>
      </rPr>
      <t xml:space="preserve">
</t>
    </r>
    <r>
      <rPr>
        <sz val="14"/>
        <color theme="1"/>
        <rFont val="メイリオ"/>
        <family val="3"/>
        <charset val="128"/>
      </rPr>
      <t>１．ご注文書に内容を記載し、下記メールアドレス宛てにご送付いただきます。
　　メールアドレス：chumon@karuizawa-ibulu.jp
２．弊社にメールが届きましたら、在庫を確認し、送料など総額を計算して、その内容と決済用ＵＲＬをご返信いたします。
３．その決済用URLより、送付先の入力と代金をお支払いください。（この時点で注文が確定いたします。）</t>
    </r>
    <phoneticPr fontId="3"/>
  </si>
  <si>
    <r>
      <rPr>
        <b/>
        <sz val="16"/>
        <color theme="1"/>
        <rFont val="メイリオ"/>
        <family val="3"/>
        <charset val="128"/>
      </rPr>
      <t>単価</t>
    </r>
    <r>
      <rPr>
        <sz val="16"/>
        <color theme="1"/>
        <rFont val="メイリオ"/>
        <family val="3"/>
        <charset val="128"/>
      </rPr>
      <t xml:space="preserve">
</t>
    </r>
    <r>
      <rPr>
        <sz val="11"/>
        <color theme="1"/>
        <rFont val="メイリオ"/>
        <family val="3"/>
        <charset val="128"/>
      </rPr>
      <t>※この列は触れないように
お願いいたします。</t>
    </r>
    <rPh sb="0" eb="2">
      <t>タンカ</t>
    </rPh>
    <rPh sb="6" eb="7">
      <t>レツ</t>
    </rPh>
    <rPh sb="8" eb="9">
      <t>フ</t>
    </rPh>
    <rPh sb="17" eb="18">
      <t>ネガ</t>
    </rPh>
    <phoneticPr fontId="3"/>
  </si>
  <si>
    <r>
      <rPr>
        <b/>
        <sz val="16"/>
        <color theme="1"/>
        <rFont val="メイリオ"/>
        <family val="3"/>
        <charset val="128"/>
      </rPr>
      <t>金額</t>
    </r>
    <r>
      <rPr>
        <sz val="16"/>
        <color theme="1"/>
        <rFont val="メイリオ"/>
        <family val="3"/>
        <charset val="128"/>
      </rPr>
      <t xml:space="preserve">
</t>
    </r>
    <r>
      <rPr>
        <sz val="11"/>
        <color theme="1"/>
        <rFont val="メイリオ"/>
        <family val="3"/>
        <charset val="128"/>
      </rPr>
      <t>※この列は触れないように
お願いいたします。</t>
    </r>
    <rPh sb="0" eb="2">
      <t>キンガク</t>
    </rPh>
    <phoneticPr fontId="3"/>
  </si>
  <si>
    <r>
      <t>熨斗</t>
    </r>
    <r>
      <rPr>
        <sz val="16"/>
        <color theme="1"/>
        <rFont val="メイリオ"/>
        <family val="3"/>
        <charset val="128"/>
      </rPr>
      <t>（お中元、お歳暮、御祝、内祝、お礼、熨斗不要などご記入ください）</t>
    </r>
    <rPh sb="0" eb="2">
      <t xml:space="preserve">ノシ </t>
    </rPh>
    <phoneticPr fontId="3"/>
  </si>
  <si>
    <t>法人や団体の場合はそれもご記入ください</t>
    <rPh sb="0" eb="2">
      <t xml:space="preserve">ホウジン </t>
    </rPh>
    <rPh sb="3" eb="5">
      <t xml:space="preserve">ダンタイノ </t>
    </rPh>
    <rPh sb="6" eb="8">
      <t xml:space="preserve">バアイハ </t>
    </rPh>
    <phoneticPr fontId="3"/>
  </si>
  <si>
    <r>
      <rPr>
        <b/>
        <sz val="16"/>
        <color theme="1"/>
        <rFont val="メイリオ"/>
        <family val="3"/>
        <charset val="128"/>
      </rPr>
      <t>商品名</t>
    </r>
    <r>
      <rPr>
        <sz val="16"/>
        <color theme="1"/>
        <rFont val="メイリオ"/>
        <family val="3"/>
        <charset val="128"/>
      </rPr>
      <t xml:space="preserve">
</t>
    </r>
    <r>
      <rPr>
        <sz val="14"/>
        <color theme="1"/>
        <rFont val="メイリオ"/>
        <family val="3"/>
        <charset val="128"/>
      </rPr>
      <t>※この列は触れないようにお願いいたします。</t>
    </r>
    <rPh sb="0" eb="3">
      <t>ショウヒンメイ</t>
    </rPh>
    <rPh sb="7" eb="8">
      <t>レツ</t>
    </rPh>
    <rPh sb="9" eb="10">
      <t>フ</t>
    </rPh>
    <rPh sb="17" eb="18">
      <t>ネガ</t>
    </rPh>
    <phoneticPr fontId="3"/>
  </si>
  <si>
    <t>SUM20251</t>
    <phoneticPr fontId="3"/>
  </si>
  <si>
    <t>【お中元/送料無料】スタッフおすすめ！人気の調味料とチーズのセット(化粧箱入り）</t>
    <phoneticPr fontId="3"/>
  </si>
  <si>
    <t>SUM20252</t>
    <phoneticPr fontId="3"/>
  </si>
  <si>
    <t>【お中元/送料無料】暑い夏にぴったり！和風調味料と柿の種のセット（化粧箱入り）</t>
    <phoneticPr fontId="3"/>
  </si>
  <si>
    <t>SUM20253</t>
    <phoneticPr fontId="3"/>
  </si>
  <si>
    <t>【お中元/送料無料】お肉やバーベキューのお供に！調味料3種と燻製ナッツのセット（化粧箱入り）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</si>
</sst>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2"/>
      <charset val="128"/>
    </font>
    <font>
      <sz val="16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b/>
      <sz val="16"/>
      <color theme="1"/>
      <name val="メイリオ"/>
      <family val="2"/>
      <charset val="128"/>
    </font>
    <font>
      <b/>
      <sz val="20"/>
      <color theme="1"/>
      <name val="メイリオ"/>
      <family val="2"/>
      <charset val="128"/>
    </font>
    <font>
      <sz val="14"/>
      <color rgb="FF0070C0"/>
      <name val="メイリオ"/>
      <family val="2"/>
      <charset val="128"/>
    </font>
    <font>
      <sz val="16"/>
      <color rgb="FF0070C0"/>
      <name val="メイリオ"/>
      <family val="2"/>
      <charset val="128"/>
    </font>
    <font>
      <b/>
      <sz val="22"/>
      <color theme="1"/>
      <name val="メイリオ"/>
      <family val="2"/>
      <charset val="128"/>
    </font>
    <font>
      <b/>
      <sz val="24"/>
      <color theme="1"/>
      <name val="メイリオ"/>
      <family val="2"/>
      <charset val="128"/>
    </font>
    <font>
      <sz val="16"/>
      <color theme="5"/>
      <name val="メイリオ"/>
      <family val="2"/>
      <charset val="128"/>
    </font>
    <font>
      <b/>
      <sz val="16"/>
      <color theme="5"/>
      <name val="メイリオ"/>
      <family val="2"/>
      <charset val="128"/>
    </font>
    <font>
      <b/>
      <sz val="16"/>
      <color rgb="FF0070C0"/>
      <name val="メイリオ"/>
      <family val="2"/>
      <charset val="128"/>
    </font>
    <font>
      <b/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49" fontId="10" fillId="3" borderId="1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4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5" fillId="3" borderId="0" xfId="0" applyFont="1" applyFill="1" applyAlignment="1"/>
    <xf numFmtId="0" fontId="4" fillId="3" borderId="0" xfId="0" applyFont="1" applyFill="1" applyAlignment="1">
      <alignment horizontal="left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top" wrapText="1"/>
    </xf>
    <xf numFmtId="0" fontId="17" fillId="3" borderId="0" xfId="0" applyFont="1" applyFill="1" applyAlignment="1">
      <alignment vertical="center" wrapText="1"/>
    </xf>
    <xf numFmtId="0" fontId="19" fillId="3" borderId="4" xfId="0" applyFont="1" applyFill="1" applyBorder="1" applyAlignment="1">
      <alignment wrapText="1"/>
    </xf>
    <xf numFmtId="0" fontId="17" fillId="3" borderId="6" xfId="0" applyFont="1" applyFill="1" applyBorder="1" applyAlignment="1">
      <alignment horizontal="left" vertical="center" wrapText="1"/>
    </xf>
    <xf numFmtId="0" fontId="2" fillId="0" borderId="0" xfId="1">
      <alignment vertical="center"/>
    </xf>
    <xf numFmtId="0" fontId="2" fillId="0" borderId="0" xfId="1" applyAlignment="1">
      <alignment vertical="center" wrapText="1"/>
    </xf>
    <xf numFmtId="38" fontId="2" fillId="0" borderId="0" xfId="2" applyFont="1">
      <alignment vertical="center"/>
    </xf>
    <xf numFmtId="0" fontId="1" fillId="0" borderId="0" xfId="1" applyFo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7" fillId="3" borderId="0" xfId="0" applyFont="1" applyFill="1" applyAlignment="1">
      <alignment horizontal="left" vertical="center" wrapText="1"/>
    </xf>
    <xf numFmtId="0" fontId="22" fillId="5" borderId="2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left" vertical="center"/>
    </xf>
    <xf numFmtId="0" fontId="22" fillId="5" borderId="5" xfId="0" applyFont="1" applyFill="1" applyBorder="1" applyAlignment="1">
      <alignment horizontal="left" vertical="center"/>
    </xf>
    <xf numFmtId="0" fontId="22" fillId="5" borderId="3" xfId="0" applyFont="1" applyFill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left" vertical="center" wrapText="1"/>
    </xf>
    <xf numFmtId="49" fontId="9" fillId="3" borderId="5" xfId="0" applyNumberFormat="1" applyFont="1" applyFill="1" applyBorder="1" applyAlignment="1">
      <alignment horizontal="left" vertical="center" wrapText="1"/>
    </xf>
    <xf numFmtId="49" fontId="9" fillId="3" borderId="3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21" fillId="3" borderId="4" xfId="0" applyFont="1" applyFill="1" applyBorder="1" applyAlignment="1">
      <alignment horizontal="left"/>
    </xf>
    <xf numFmtId="0" fontId="20" fillId="3" borderId="0" xfId="0" applyFont="1" applyFill="1" applyAlignment="1">
      <alignment horizontal="right" vertical="center" wrapText="1"/>
    </xf>
    <xf numFmtId="0" fontId="21" fillId="3" borderId="4" xfId="0" applyFont="1" applyFill="1" applyBorder="1" applyAlignment="1">
      <alignment horizontal="left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wrapText="1"/>
    </xf>
    <xf numFmtId="0" fontId="5" fillId="3" borderId="0" xfId="0" applyFont="1" applyFill="1" applyAlignment="1">
      <alignment vertical="top" wrapText="1"/>
    </xf>
    <xf numFmtId="0" fontId="4" fillId="3" borderId="4" xfId="0" applyFont="1" applyFill="1" applyBorder="1" applyAlignment="1">
      <alignment horizontal="center" wrapText="1"/>
    </xf>
  </cellXfs>
  <cellStyles count="3">
    <cellStyle name="桁区切り 2" xfId="2" xr:uid="{6C1EAA03-5F70-4310-982F-CC6929A94444}"/>
    <cellStyle name="標準" xfId="0" builtinId="0"/>
    <cellStyle name="標準 2" xfId="1" xr:uid="{617C6522-92F8-432E-BAAE-96E3887CF9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55563</xdr:colOff>
      <xdr:row>5</xdr:row>
      <xdr:rowOff>227012</xdr:rowOff>
    </xdr:from>
    <xdr:to>
      <xdr:col>17</xdr:col>
      <xdr:colOff>201611</xdr:colOff>
      <xdr:row>5</xdr:row>
      <xdr:rowOff>333375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867B5C2-7A33-1337-4B0D-17D3B7A6B9F8}"/>
            </a:ext>
          </a:extLst>
        </xdr:cNvPr>
        <xdr:cNvCxnSpPr/>
      </xdr:nvCxnSpPr>
      <xdr:spPr>
        <a:xfrm flipV="1">
          <a:off x="4833938" y="5791200"/>
          <a:ext cx="32745361" cy="10636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125411</xdr:colOff>
      <xdr:row>5</xdr:row>
      <xdr:rowOff>349250</xdr:rowOff>
    </xdr:from>
    <xdr:to>
      <xdr:col>1</xdr:col>
      <xdr:colOff>2039938</xdr:colOff>
      <xdr:row>5</xdr:row>
      <xdr:rowOff>357186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0D33468-6D6C-BAD1-8D61-9878D836C2BC}"/>
            </a:ext>
          </a:extLst>
        </xdr:cNvPr>
        <xdr:cNvCxnSpPr/>
      </xdr:nvCxnSpPr>
      <xdr:spPr>
        <a:xfrm flipV="1">
          <a:off x="125411" y="5913438"/>
          <a:ext cx="2438402" cy="793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AD4CF-BEC6-0B42-A32A-3C79BCE4D8D9}">
  <sheetPr>
    <pageSetUpPr fitToPage="1"/>
  </sheetPr>
  <dimension ref="A1:Q34"/>
  <sheetViews>
    <sheetView tabSelected="1" topLeftCell="K11" zoomScaleNormal="70" workbookViewId="0">
      <selection activeCell="L15" sqref="L15"/>
    </sheetView>
  </sheetViews>
  <sheetFormatPr defaultColWidth="22.44140625" defaultRowHeight="50" customHeight="1" x14ac:dyDescent="0.8"/>
  <cols>
    <col min="1" max="1" width="6.1640625" style="1" customWidth="1"/>
    <col min="2" max="2" width="26.0546875" style="1" customWidth="1"/>
    <col min="3" max="3" width="23.44140625" style="1" customWidth="1"/>
    <col min="4" max="4" width="24.44140625" style="1" customWidth="1"/>
    <col min="5" max="5" width="22.33203125" style="1" customWidth="1"/>
    <col min="6" max="6" width="21.44140625" style="1" customWidth="1"/>
    <col min="7" max="8" width="29" style="1" customWidth="1"/>
    <col min="9" max="9" width="30.71875" style="1" customWidth="1"/>
    <col min="10" max="10" width="20.6640625" style="1" customWidth="1"/>
    <col min="11" max="11" width="28.21875" style="1" customWidth="1"/>
    <col min="12" max="12" width="20.6640625" style="1" customWidth="1"/>
    <col min="13" max="13" width="101.109375" style="1" bestFit="1" customWidth="1"/>
    <col min="14" max="14" width="10.1640625" style="1" customWidth="1"/>
    <col min="15" max="15" width="27.27734375" style="1" customWidth="1"/>
    <col min="16" max="16" width="22.27734375" style="1" bestFit="1" customWidth="1"/>
    <col min="17" max="17" width="35.88671875" style="1" bestFit="1" customWidth="1"/>
    <col min="18" max="16384" width="22.44140625" style="1"/>
  </cols>
  <sheetData>
    <row r="1" spans="1:17" ht="24" customHeight="1" x14ac:dyDescent="0.8"/>
    <row r="2" spans="1:17" ht="162" customHeight="1" x14ac:dyDescent="1.1499999999999999">
      <c r="A2" s="46" t="s">
        <v>24</v>
      </c>
      <c r="B2" s="46"/>
      <c r="C2" s="46"/>
      <c r="E2" s="53" t="s">
        <v>55</v>
      </c>
      <c r="F2" s="53"/>
      <c r="G2" s="53"/>
      <c r="H2" s="53"/>
      <c r="I2" s="53"/>
      <c r="J2" s="53"/>
      <c r="K2" s="53"/>
      <c r="L2" s="53"/>
      <c r="Q2" s="3"/>
    </row>
    <row r="3" spans="1:17" ht="34.5" customHeight="1" x14ac:dyDescent="0.8">
      <c r="A3" s="22"/>
      <c r="B3" s="22"/>
      <c r="C3" s="22"/>
      <c r="D3" s="22"/>
      <c r="E3" s="20"/>
      <c r="F3" s="20"/>
      <c r="G3" s="20"/>
      <c r="H3" s="20"/>
      <c r="I3" s="21"/>
      <c r="J3" s="21"/>
      <c r="K3" s="21"/>
      <c r="L3" s="21"/>
      <c r="M3" s="18"/>
      <c r="N3" s="18"/>
      <c r="O3" s="18"/>
      <c r="P3" s="18"/>
      <c r="Q3" s="3"/>
    </row>
    <row r="4" spans="1:17" ht="162" customHeight="1" x14ac:dyDescent="0.8">
      <c r="A4" s="50" t="s">
        <v>54</v>
      </c>
      <c r="B4" s="51"/>
      <c r="C4" s="51"/>
      <c r="D4" s="51"/>
      <c r="E4" s="50" t="s">
        <v>77</v>
      </c>
      <c r="F4" s="51"/>
      <c r="G4" s="51"/>
      <c r="H4" s="52"/>
      <c r="M4" s="18"/>
      <c r="N4" s="18"/>
      <c r="O4" s="18"/>
      <c r="P4" s="18"/>
      <c r="Q4" s="3"/>
    </row>
    <row r="5" spans="1:17" ht="56.75" customHeight="1" x14ac:dyDescent="0.8">
      <c r="A5" s="20"/>
      <c r="B5" s="24"/>
      <c r="C5" s="24"/>
      <c r="D5" s="20"/>
      <c r="E5" s="20"/>
      <c r="F5" s="20"/>
      <c r="G5" s="20"/>
      <c r="H5" s="20"/>
      <c r="I5" s="21"/>
      <c r="J5" s="21"/>
      <c r="K5" s="21"/>
      <c r="L5" s="21"/>
      <c r="M5" s="18"/>
      <c r="N5" s="18"/>
      <c r="O5" s="18"/>
      <c r="P5" s="18"/>
      <c r="Q5" s="3"/>
    </row>
    <row r="6" spans="1:17" ht="56.65" customHeight="1" x14ac:dyDescent="0.8">
      <c r="A6" s="20"/>
      <c r="B6" s="48" t="s">
        <v>56</v>
      </c>
      <c r="C6" s="48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38" customHeight="1" x14ac:dyDescent="1.1499999999999999">
      <c r="F7" s="15"/>
    </row>
    <row r="8" spans="1:17" ht="50.25" customHeight="1" x14ac:dyDescent="0.8">
      <c r="A8" s="5" t="s">
        <v>46</v>
      </c>
      <c r="B8" s="5"/>
      <c r="C8" s="33" t="s">
        <v>48</v>
      </c>
      <c r="D8" s="33" t="s">
        <v>47</v>
      </c>
      <c r="E8" s="12"/>
      <c r="F8" s="54"/>
      <c r="G8" s="54"/>
      <c r="H8" s="54"/>
      <c r="I8" s="54"/>
      <c r="J8" s="54"/>
    </row>
    <row r="9" spans="1:17" ht="38" customHeight="1" x14ac:dyDescent="0.8">
      <c r="A9" s="16" t="s">
        <v>49</v>
      </c>
      <c r="B9" s="16"/>
      <c r="C9" s="17"/>
      <c r="D9" s="17"/>
      <c r="E9" s="12"/>
      <c r="F9" s="12"/>
      <c r="G9" s="12"/>
      <c r="H9" s="12"/>
      <c r="I9" s="12"/>
      <c r="J9" s="12"/>
    </row>
    <row r="10" spans="1:17" ht="38" customHeight="1" x14ac:dyDescent="0.8">
      <c r="A10" s="2"/>
      <c r="B10" s="2"/>
      <c r="F10" s="12"/>
      <c r="G10" s="12"/>
      <c r="H10" s="12"/>
      <c r="I10" s="12"/>
      <c r="J10" s="12"/>
    </row>
    <row r="11" spans="1:17" ht="41" customHeight="1" x14ac:dyDescent="0.8">
      <c r="A11" s="5" t="s">
        <v>21</v>
      </c>
      <c r="B11" s="5"/>
      <c r="C11" s="33" t="s">
        <v>8</v>
      </c>
      <c r="D11" s="33" t="s">
        <v>2</v>
      </c>
      <c r="E11" s="34" t="s">
        <v>9</v>
      </c>
      <c r="F11" s="34" t="s">
        <v>10</v>
      </c>
      <c r="G11" s="34" t="s">
        <v>11</v>
      </c>
      <c r="H11" s="33" t="s">
        <v>3</v>
      </c>
      <c r="I11" s="33" t="s">
        <v>6</v>
      </c>
      <c r="J11" s="40" t="s">
        <v>80</v>
      </c>
      <c r="K11" s="41"/>
      <c r="L11" s="41"/>
      <c r="M11" s="41"/>
      <c r="N11" s="41"/>
      <c r="O11" s="41"/>
      <c r="P11" s="42"/>
    </row>
    <row r="12" spans="1:17" ht="41" customHeight="1" x14ac:dyDescent="0.8">
      <c r="A12" s="2"/>
      <c r="B12" s="2"/>
      <c r="C12" s="6"/>
      <c r="D12" s="6"/>
      <c r="E12" s="6"/>
      <c r="F12" s="6"/>
      <c r="G12" s="6"/>
      <c r="H12" s="6"/>
      <c r="I12" s="6"/>
      <c r="J12" s="43"/>
      <c r="K12" s="44"/>
      <c r="L12" s="44"/>
      <c r="M12" s="44"/>
      <c r="N12" s="44"/>
      <c r="O12" s="44"/>
      <c r="P12" s="45"/>
    </row>
    <row r="13" spans="1:17" ht="20" customHeight="1" x14ac:dyDescent="0.8">
      <c r="A13" s="2"/>
      <c r="B13" s="2"/>
    </row>
    <row r="14" spans="1:17" ht="65" customHeight="1" x14ac:dyDescent="0.95">
      <c r="A14" s="19" t="s">
        <v>22</v>
      </c>
      <c r="B14" s="19"/>
      <c r="C14" s="4"/>
      <c r="D14" s="55" t="s">
        <v>81</v>
      </c>
      <c r="E14" s="55"/>
      <c r="F14" s="4"/>
      <c r="G14" s="4"/>
      <c r="H14" s="4"/>
      <c r="I14" s="4"/>
      <c r="J14" s="14"/>
      <c r="K14" s="23" t="s">
        <v>52</v>
      </c>
      <c r="L14" s="47" t="s">
        <v>50</v>
      </c>
      <c r="M14" s="47"/>
      <c r="N14" s="49" t="s">
        <v>51</v>
      </c>
      <c r="O14" s="49"/>
      <c r="P14" s="49"/>
      <c r="Q14" s="13" t="s">
        <v>7</v>
      </c>
    </row>
    <row r="15" spans="1:17" ht="62.65" customHeight="1" x14ac:dyDescent="0.8">
      <c r="B15" s="2"/>
      <c r="C15" s="33" t="s">
        <v>1</v>
      </c>
      <c r="D15" s="37" t="s">
        <v>23</v>
      </c>
      <c r="E15" s="38"/>
      <c r="F15" s="33" t="s">
        <v>2</v>
      </c>
      <c r="G15" s="34" t="s">
        <v>9</v>
      </c>
      <c r="H15" s="34" t="s">
        <v>10</v>
      </c>
      <c r="I15" s="34" t="s">
        <v>11</v>
      </c>
      <c r="J15" s="33" t="s">
        <v>3</v>
      </c>
      <c r="K15" s="33" t="s">
        <v>6</v>
      </c>
      <c r="L15" s="33" t="s">
        <v>4</v>
      </c>
      <c r="M15" s="31" t="s">
        <v>82</v>
      </c>
      <c r="N15" s="33" t="s">
        <v>5</v>
      </c>
      <c r="O15" s="31" t="s">
        <v>78</v>
      </c>
      <c r="P15" s="31" t="s">
        <v>79</v>
      </c>
      <c r="Q15" s="33" t="s">
        <v>0</v>
      </c>
    </row>
    <row r="16" spans="1:17" ht="50" customHeight="1" x14ac:dyDescent="0.8">
      <c r="C16" s="32" t="s">
        <v>20</v>
      </c>
      <c r="D16" s="39" t="s">
        <v>12</v>
      </c>
      <c r="E16" s="39"/>
      <c r="F16" s="9" t="s">
        <v>13</v>
      </c>
      <c r="G16" s="9" t="s">
        <v>14</v>
      </c>
      <c r="H16" s="8" t="s">
        <v>15</v>
      </c>
      <c r="I16" s="8" t="s">
        <v>19</v>
      </c>
      <c r="J16" s="9" t="s">
        <v>16</v>
      </c>
      <c r="K16" s="8" t="s">
        <v>17</v>
      </c>
      <c r="L16" s="10" t="s">
        <v>40</v>
      </c>
      <c r="M16" s="29" t="str">
        <f>IFERROR(VLOOKUP(L16,商品リスト!$A$2:$B$32,2,FALSE),"")</f>
        <v>燻製ナッツアソート（S）</v>
      </c>
      <c r="N16" s="10" t="s">
        <v>45</v>
      </c>
      <c r="O16" s="29">
        <f>IFERROR(VLOOKUP(L16,商品リスト!$A$2:$C$32,3,FALSE),"")</f>
        <v>2000</v>
      </c>
      <c r="P16" s="29">
        <f>IFERROR(N16*O16,"")</f>
        <v>2000</v>
      </c>
      <c r="Q16" s="8" t="s">
        <v>18</v>
      </c>
    </row>
    <row r="17" spans="3:17" ht="50" customHeight="1" x14ac:dyDescent="0.8">
      <c r="C17" s="30">
        <v>1</v>
      </c>
      <c r="D17" s="39"/>
      <c r="E17" s="39"/>
      <c r="F17" s="7"/>
      <c r="G17" s="7"/>
      <c r="H17" s="6"/>
      <c r="I17" s="6"/>
      <c r="J17" s="7"/>
      <c r="K17" s="6"/>
      <c r="L17" s="11"/>
      <c r="M17" s="29" t="str">
        <f>IFERROR(VLOOKUP(L17,商品リスト!$A$2:$B$32,2,FALSE),"")</f>
        <v/>
      </c>
      <c r="N17" s="10"/>
      <c r="O17" s="29" t="str">
        <f>IFERROR(VLOOKUP(L17,商品リスト!$A$2:$C$32,3,FALSE),"")</f>
        <v/>
      </c>
      <c r="P17" s="29" t="str">
        <f t="shared" ref="P17:P31" si="0">IFERROR(N17*O17,"")</f>
        <v/>
      </c>
      <c r="Q17" s="6"/>
    </row>
    <row r="18" spans="3:17" ht="50" customHeight="1" x14ac:dyDescent="0.8">
      <c r="C18" s="30">
        <v>2</v>
      </c>
      <c r="D18" s="39"/>
      <c r="E18" s="39"/>
      <c r="F18" s="7"/>
      <c r="G18" s="7"/>
      <c r="H18" s="6"/>
      <c r="I18" s="6"/>
      <c r="J18" s="7"/>
      <c r="K18" s="6"/>
      <c r="L18"/>
      <c r="M18" s="29" t="str">
        <f>IFERROR(VLOOKUP(L18,商品リスト!$A$2:$B$32,2,FALSE),"")</f>
        <v/>
      </c>
      <c r="N18" s="10"/>
      <c r="O18" s="29" t="str">
        <f>IFERROR(VLOOKUP(L18,商品リスト!$A$2:$C$32,3,FALSE),"")</f>
        <v/>
      </c>
      <c r="P18" s="29" t="str">
        <f t="shared" si="0"/>
        <v/>
      </c>
      <c r="Q18" s="6"/>
    </row>
    <row r="19" spans="3:17" ht="50" customHeight="1" x14ac:dyDescent="0.8">
      <c r="C19" s="30">
        <v>3</v>
      </c>
      <c r="D19" s="39"/>
      <c r="E19" s="39"/>
      <c r="F19" s="7"/>
      <c r="G19" s="7"/>
      <c r="H19" s="6"/>
      <c r="I19" s="6"/>
      <c r="J19" s="7"/>
      <c r="K19" s="6"/>
      <c r="L19" s="11"/>
      <c r="M19" s="29" t="str">
        <f>IFERROR(VLOOKUP(L19,商品リスト!$A$2:$B$32,2,FALSE),"")</f>
        <v/>
      </c>
      <c r="N19" s="11"/>
      <c r="O19" s="29" t="str">
        <f>IFERROR(VLOOKUP(L19,商品リスト!$A$2:$C$32,3,FALSE),"")</f>
        <v/>
      </c>
      <c r="P19" s="29" t="str">
        <f t="shared" si="0"/>
        <v/>
      </c>
      <c r="Q19" s="6"/>
    </row>
    <row r="20" spans="3:17" ht="50" customHeight="1" x14ac:dyDescent="0.8">
      <c r="C20" s="30">
        <v>4</v>
      </c>
      <c r="D20" s="39"/>
      <c r="E20" s="39"/>
      <c r="F20" s="7"/>
      <c r="G20" s="7"/>
      <c r="H20" s="6"/>
      <c r="I20" s="6"/>
      <c r="J20" s="7"/>
      <c r="K20" s="6"/>
      <c r="L20" s="11"/>
      <c r="M20" s="29" t="str">
        <f>IFERROR(VLOOKUP(L20,商品リスト!$A$2:$B$32,2,FALSE),"")</f>
        <v/>
      </c>
      <c r="N20" s="11"/>
      <c r="O20" s="29" t="str">
        <f>IFERROR(VLOOKUP(L20,商品リスト!$A$2:$C$32,3,FALSE),"")</f>
        <v/>
      </c>
      <c r="P20" s="29" t="str">
        <f t="shared" si="0"/>
        <v/>
      </c>
      <c r="Q20" s="6"/>
    </row>
    <row r="21" spans="3:17" ht="50" customHeight="1" x14ac:dyDescent="0.8">
      <c r="C21" s="30">
        <v>5</v>
      </c>
      <c r="D21" s="39"/>
      <c r="E21" s="39"/>
      <c r="F21" s="7"/>
      <c r="G21" s="7"/>
      <c r="H21" s="6"/>
      <c r="I21" s="6"/>
      <c r="J21" s="7"/>
      <c r="K21" s="6"/>
      <c r="L21" s="11"/>
      <c r="M21" s="29" t="str">
        <f>IFERROR(VLOOKUP(L21,商品リスト!$A$2:$B$32,2,FALSE),"")</f>
        <v/>
      </c>
      <c r="N21" s="11"/>
      <c r="O21" s="29" t="str">
        <f>IFERROR(VLOOKUP(L21,商品リスト!$A$2:$C$32,3,FALSE),"")</f>
        <v/>
      </c>
      <c r="P21" s="29" t="str">
        <f t="shared" si="0"/>
        <v/>
      </c>
      <c r="Q21" s="6"/>
    </row>
    <row r="22" spans="3:17" ht="50" customHeight="1" x14ac:dyDescent="0.8">
      <c r="C22" s="30">
        <v>6</v>
      </c>
      <c r="D22" s="39"/>
      <c r="E22" s="39"/>
      <c r="F22" s="7"/>
      <c r="G22" s="7"/>
      <c r="H22" s="6"/>
      <c r="I22" s="6"/>
      <c r="J22" s="7"/>
      <c r="K22" s="6"/>
      <c r="L22" s="11"/>
      <c r="M22" s="29" t="str">
        <f>IFERROR(VLOOKUP(L22,商品リスト!$A$2:$B$32,2,FALSE),"")</f>
        <v/>
      </c>
      <c r="N22" s="11"/>
      <c r="O22" s="29" t="str">
        <f>IFERROR(VLOOKUP(L22,商品リスト!$A$2:$C$32,3,FALSE),"")</f>
        <v/>
      </c>
      <c r="P22" s="29" t="str">
        <f t="shared" si="0"/>
        <v/>
      </c>
      <c r="Q22" s="6"/>
    </row>
    <row r="23" spans="3:17" ht="50" customHeight="1" x14ac:dyDescent="0.8">
      <c r="C23" s="30">
        <v>7</v>
      </c>
      <c r="D23" s="39"/>
      <c r="E23" s="39"/>
      <c r="F23" s="7"/>
      <c r="G23" s="7"/>
      <c r="H23" s="6"/>
      <c r="I23" s="6"/>
      <c r="J23" s="7"/>
      <c r="K23" s="6"/>
      <c r="L23" s="11"/>
      <c r="M23" s="29" t="str">
        <f>IFERROR(VLOOKUP(L23,商品リスト!$A$2:$B$32,2,FALSE),"")</f>
        <v/>
      </c>
      <c r="N23" s="11"/>
      <c r="O23" s="29" t="str">
        <f>IFERROR(VLOOKUP(L23,商品リスト!$A$2:$C$32,3,FALSE),"")</f>
        <v/>
      </c>
      <c r="P23" s="29" t="str">
        <f t="shared" si="0"/>
        <v/>
      </c>
      <c r="Q23" s="6"/>
    </row>
    <row r="24" spans="3:17" ht="50" customHeight="1" x14ac:dyDescent="0.8">
      <c r="C24" s="30">
        <v>8</v>
      </c>
      <c r="D24" s="39"/>
      <c r="E24" s="39"/>
      <c r="F24" s="7"/>
      <c r="G24" s="7"/>
      <c r="H24" s="6"/>
      <c r="I24" s="6"/>
      <c r="J24" s="7"/>
      <c r="K24" s="6"/>
      <c r="L24" s="11"/>
      <c r="M24" s="29" t="str">
        <f>IFERROR(VLOOKUP(L24,商品リスト!$A$2:$B$32,2,FALSE),"")</f>
        <v/>
      </c>
      <c r="N24" s="11"/>
      <c r="O24" s="29" t="str">
        <f>IFERROR(VLOOKUP(L24,商品リスト!$A$2:$C$32,3,FALSE),"")</f>
        <v/>
      </c>
      <c r="P24" s="29" t="str">
        <f t="shared" si="0"/>
        <v/>
      </c>
      <c r="Q24" s="6"/>
    </row>
    <row r="25" spans="3:17" ht="50" customHeight="1" x14ac:dyDescent="0.8">
      <c r="C25" s="30">
        <v>9</v>
      </c>
      <c r="D25" s="39"/>
      <c r="E25" s="39"/>
      <c r="F25" s="7"/>
      <c r="G25" s="7"/>
      <c r="H25" s="6"/>
      <c r="I25" s="6"/>
      <c r="J25" s="7"/>
      <c r="K25" s="6"/>
      <c r="L25" s="11"/>
      <c r="M25" s="29" t="str">
        <f>IFERROR(VLOOKUP(L25,商品リスト!$A$2:$B$32,2,FALSE),"")</f>
        <v/>
      </c>
      <c r="N25" s="11"/>
      <c r="O25" s="29" t="str">
        <f>IFERROR(VLOOKUP(L25,商品リスト!$A$2:$C$32,3,FALSE),"")</f>
        <v/>
      </c>
      <c r="P25" s="29" t="str">
        <f t="shared" si="0"/>
        <v/>
      </c>
      <c r="Q25" s="6"/>
    </row>
    <row r="26" spans="3:17" ht="50" customHeight="1" x14ac:dyDescent="0.8">
      <c r="C26" s="30">
        <v>10</v>
      </c>
      <c r="D26" s="39"/>
      <c r="E26" s="39"/>
      <c r="F26" s="7"/>
      <c r="G26" s="7"/>
      <c r="H26" s="6"/>
      <c r="I26" s="6"/>
      <c r="J26" s="7"/>
      <c r="K26" s="6"/>
      <c r="L26" s="11"/>
      <c r="M26" s="29" t="str">
        <f>IFERROR(VLOOKUP(L26,商品リスト!$A$2:$B$32,2,FALSE),"")</f>
        <v/>
      </c>
      <c r="N26" s="11"/>
      <c r="O26" s="29" t="str">
        <f>IFERROR(VLOOKUP(L26,商品リスト!$A$2:$C$32,3,FALSE),"")</f>
        <v/>
      </c>
      <c r="P26" s="29" t="str">
        <f t="shared" si="0"/>
        <v/>
      </c>
      <c r="Q26" s="6"/>
    </row>
    <row r="27" spans="3:17" ht="50" customHeight="1" x14ac:dyDescent="0.8">
      <c r="C27" s="30">
        <v>11</v>
      </c>
      <c r="D27" s="39"/>
      <c r="E27" s="39"/>
      <c r="F27" s="7"/>
      <c r="G27" s="7"/>
      <c r="H27" s="6"/>
      <c r="I27" s="6"/>
      <c r="J27" s="7"/>
      <c r="K27" s="6"/>
      <c r="L27" s="11"/>
      <c r="M27" s="29" t="str">
        <f>IFERROR(VLOOKUP(L27,商品リスト!$A$2:$B$32,2,FALSE),"")</f>
        <v/>
      </c>
      <c r="N27" s="11"/>
      <c r="O27" s="29" t="str">
        <f>IFERROR(VLOOKUP(L27,商品リスト!$A$2:$C$32,3,FALSE),"")</f>
        <v/>
      </c>
      <c r="P27" s="29" t="str">
        <f t="shared" si="0"/>
        <v/>
      </c>
      <c r="Q27" s="6"/>
    </row>
    <row r="28" spans="3:17" ht="50" customHeight="1" x14ac:dyDescent="0.8">
      <c r="C28" s="30">
        <v>12</v>
      </c>
      <c r="D28" s="39"/>
      <c r="E28" s="39"/>
      <c r="F28" s="7"/>
      <c r="G28" s="7"/>
      <c r="H28" s="6"/>
      <c r="I28" s="6"/>
      <c r="J28" s="7"/>
      <c r="K28" s="6"/>
      <c r="L28" s="11"/>
      <c r="M28" s="29" t="str">
        <f>IFERROR(VLOOKUP(L28,商品リスト!$A$2:$B$32,2,FALSE),"")</f>
        <v/>
      </c>
      <c r="N28" s="11"/>
      <c r="O28" s="29" t="str">
        <f>IFERROR(VLOOKUP(L28,商品リスト!$A$2:$C$32,3,FALSE),"")</f>
        <v/>
      </c>
      <c r="P28" s="29" t="str">
        <f t="shared" si="0"/>
        <v/>
      </c>
      <c r="Q28" s="6"/>
    </row>
    <row r="29" spans="3:17" ht="50" customHeight="1" x14ac:dyDescent="0.8">
      <c r="C29" s="30">
        <v>13</v>
      </c>
      <c r="D29" s="39"/>
      <c r="E29" s="39"/>
      <c r="F29" s="7"/>
      <c r="G29" s="7"/>
      <c r="H29" s="6"/>
      <c r="I29" s="6"/>
      <c r="J29" s="7"/>
      <c r="K29" s="6"/>
      <c r="L29" s="11"/>
      <c r="M29" s="29" t="str">
        <f>IFERROR(VLOOKUP(L29,商品リスト!$A$2:$B$32,2,FALSE),"")</f>
        <v/>
      </c>
      <c r="N29" s="11"/>
      <c r="O29" s="29" t="str">
        <f>IFERROR(VLOOKUP(L29,商品リスト!$A$2:$C$32,3,FALSE),"")</f>
        <v/>
      </c>
      <c r="P29" s="29" t="str">
        <f t="shared" si="0"/>
        <v/>
      </c>
      <c r="Q29" s="6"/>
    </row>
    <row r="30" spans="3:17" ht="50" customHeight="1" x14ac:dyDescent="0.8">
      <c r="C30" s="30">
        <v>14</v>
      </c>
      <c r="D30" s="39"/>
      <c r="E30" s="39"/>
      <c r="F30" s="7"/>
      <c r="G30" s="7"/>
      <c r="H30" s="6"/>
      <c r="I30" s="6"/>
      <c r="J30" s="7"/>
      <c r="K30" s="6"/>
      <c r="L30" s="11"/>
      <c r="M30" s="29" t="str">
        <f>IFERROR(VLOOKUP(L30,商品リスト!$A$2:$B$32,2,FALSE),"")</f>
        <v/>
      </c>
      <c r="N30" s="11"/>
      <c r="O30" s="29" t="str">
        <f>IFERROR(VLOOKUP(L30,商品リスト!$A$2:$C$32,3,FALSE),"")</f>
        <v/>
      </c>
      <c r="P30" s="29" t="str">
        <f t="shared" si="0"/>
        <v/>
      </c>
      <c r="Q30" s="6"/>
    </row>
    <row r="31" spans="3:17" ht="50" customHeight="1" x14ac:dyDescent="0.8">
      <c r="C31" s="30">
        <v>15</v>
      </c>
      <c r="D31" s="39"/>
      <c r="E31" s="39"/>
      <c r="F31" s="7"/>
      <c r="G31" s="7"/>
      <c r="H31" s="6"/>
      <c r="I31" s="6"/>
      <c r="J31" s="7"/>
      <c r="K31" s="6"/>
      <c r="L31" s="11"/>
      <c r="M31" s="29" t="str">
        <f>IFERROR(VLOOKUP(L31,商品リスト!$A$2:$B$32,2,FALSE),"")</f>
        <v/>
      </c>
      <c r="N31" s="11"/>
      <c r="O31" s="29" t="str">
        <f>IFERROR(VLOOKUP(L31,商品リスト!$A$2:$C$32,3,FALSE),"")</f>
        <v/>
      </c>
      <c r="P31" s="29" t="str">
        <f t="shared" si="0"/>
        <v/>
      </c>
      <c r="Q31" s="6"/>
    </row>
    <row r="32" spans="3:17" ht="21" customHeight="1" x14ac:dyDescent="0.8"/>
    <row r="33" spans="3:16" ht="87" customHeight="1" x14ac:dyDescent="0.8">
      <c r="C33" s="36" t="s">
        <v>53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3:16" ht="20" customHeight="1" x14ac:dyDescent="0.8"/>
  </sheetData>
  <mergeCells count="29">
    <mergeCell ref="J11:P11"/>
    <mergeCell ref="J12:P12"/>
    <mergeCell ref="A2:C2"/>
    <mergeCell ref="L14:M14"/>
    <mergeCell ref="D24:E24"/>
    <mergeCell ref="B6:C6"/>
    <mergeCell ref="N14:P14"/>
    <mergeCell ref="D21:E21"/>
    <mergeCell ref="D22:E22"/>
    <mergeCell ref="D23:E23"/>
    <mergeCell ref="A4:D4"/>
    <mergeCell ref="E4:H4"/>
    <mergeCell ref="E2:L2"/>
    <mergeCell ref="F8:J8"/>
    <mergeCell ref="D14:E14"/>
    <mergeCell ref="C33:P33"/>
    <mergeCell ref="D15:E15"/>
    <mergeCell ref="D16:E16"/>
    <mergeCell ref="D17:E17"/>
    <mergeCell ref="D18:E18"/>
    <mergeCell ref="D19:E19"/>
    <mergeCell ref="D20:E20"/>
    <mergeCell ref="D28:E28"/>
    <mergeCell ref="D29:E29"/>
    <mergeCell ref="D31:E31"/>
    <mergeCell ref="D25:E25"/>
    <mergeCell ref="D26:E26"/>
    <mergeCell ref="D27:E27"/>
    <mergeCell ref="D30:E30"/>
  </mergeCells>
  <phoneticPr fontId="3"/>
  <pageMargins left="0.25" right="0.25" top="0.75" bottom="0.75" header="0.3" footer="0.3"/>
  <pageSetup paperSize="9" scale="36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0E1D-047C-4AC8-ACA3-9485EDE03530}">
  <dimension ref="A1:C22"/>
  <sheetViews>
    <sheetView topLeftCell="A4" workbookViewId="0">
      <selection activeCell="C23" sqref="C23"/>
    </sheetView>
  </sheetViews>
  <sheetFormatPr defaultRowHeight="19.899999999999999" x14ac:dyDescent="0.8"/>
  <cols>
    <col min="1" max="1" width="9" bestFit="1" customWidth="1"/>
  </cols>
  <sheetData>
    <row r="1" spans="1:3" x14ac:dyDescent="0.8">
      <c r="A1" t="s">
        <v>25</v>
      </c>
      <c r="B1" t="s">
        <v>26</v>
      </c>
      <c r="C1" t="s">
        <v>27</v>
      </c>
    </row>
    <row r="2" spans="1:3" x14ac:dyDescent="0.8">
      <c r="A2" s="28" t="s">
        <v>76</v>
      </c>
      <c r="B2" s="25" t="s">
        <v>60</v>
      </c>
      <c r="C2" s="27">
        <v>2000</v>
      </c>
    </row>
    <row r="3" spans="1:3" x14ac:dyDescent="0.8">
      <c r="A3" s="25" t="s">
        <v>41</v>
      </c>
      <c r="B3" s="25" t="s">
        <v>61</v>
      </c>
      <c r="C3" s="27">
        <v>3500</v>
      </c>
    </row>
    <row r="4" spans="1:3" x14ac:dyDescent="0.8">
      <c r="A4" s="25" t="s">
        <v>42</v>
      </c>
      <c r="B4" s="25" t="s">
        <v>62</v>
      </c>
      <c r="C4" s="27">
        <v>5000</v>
      </c>
    </row>
    <row r="5" spans="1:3" x14ac:dyDescent="0.8">
      <c r="A5" s="25" t="s">
        <v>57</v>
      </c>
      <c r="B5" s="25" t="s">
        <v>63</v>
      </c>
      <c r="C5" s="27">
        <v>3090</v>
      </c>
    </row>
    <row r="6" spans="1:3" x14ac:dyDescent="0.8">
      <c r="A6" s="25" t="s">
        <v>39</v>
      </c>
      <c r="B6" s="25" t="s">
        <v>64</v>
      </c>
      <c r="C6" s="27">
        <v>3420</v>
      </c>
    </row>
    <row r="7" spans="1:3" x14ac:dyDescent="0.8">
      <c r="A7" s="25" t="s">
        <v>38</v>
      </c>
      <c r="B7" s="25" t="s">
        <v>65</v>
      </c>
      <c r="C7" s="27">
        <v>3420</v>
      </c>
    </row>
    <row r="8" spans="1:3" x14ac:dyDescent="0.8">
      <c r="A8" s="25" t="s">
        <v>30</v>
      </c>
      <c r="B8" s="25" t="s">
        <v>66</v>
      </c>
      <c r="C8" s="27">
        <v>3440</v>
      </c>
    </row>
    <row r="9" spans="1:3" x14ac:dyDescent="0.8">
      <c r="A9" s="25" t="s">
        <v>31</v>
      </c>
      <c r="B9" s="25" t="s">
        <v>32</v>
      </c>
      <c r="C9" s="27">
        <v>4020</v>
      </c>
    </row>
    <row r="10" spans="1:3" x14ac:dyDescent="0.8">
      <c r="A10" s="25" t="s">
        <v>28</v>
      </c>
      <c r="B10" s="25" t="s">
        <v>29</v>
      </c>
      <c r="C10" s="27">
        <v>4080</v>
      </c>
    </row>
    <row r="11" spans="1:3" x14ac:dyDescent="0.8">
      <c r="A11" s="25" t="s">
        <v>58</v>
      </c>
      <c r="B11" s="25" t="s">
        <v>67</v>
      </c>
      <c r="C11" s="27">
        <v>5180</v>
      </c>
    </row>
    <row r="12" spans="1:3" x14ac:dyDescent="0.8">
      <c r="A12" s="26" t="s">
        <v>59</v>
      </c>
      <c r="B12" s="25" t="s">
        <v>68</v>
      </c>
      <c r="C12" s="27">
        <v>5280</v>
      </c>
    </row>
    <row r="13" spans="1:3" x14ac:dyDescent="0.8">
      <c r="A13" s="25" t="s">
        <v>33</v>
      </c>
      <c r="B13" s="25" t="s">
        <v>69</v>
      </c>
      <c r="C13" s="27">
        <v>5660</v>
      </c>
    </row>
    <row r="14" spans="1:3" x14ac:dyDescent="0.8">
      <c r="A14" s="25" t="s">
        <v>36</v>
      </c>
      <c r="B14" s="25" t="s">
        <v>70</v>
      </c>
      <c r="C14" s="27">
        <v>6620</v>
      </c>
    </row>
    <row r="15" spans="1:3" x14ac:dyDescent="0.8">
      <c r="A15" s="25" t="s">
        <v>35</v>
      </c>
      <c r="B15" s="25" t="s">
        <v>71</v>
      </c>
      <c r="C15" s="27">
        <v>7450</v>
      </c>
    </row>
    <row r="16" spans="1:3" x14ac:dyDescent="0.8">
      <c r="A16" s="25" t="s">
        <v>34</v>
      </c>
      <c r="B16" s="25" t="s">
        <v>72</v>
      </c>
      <c r="C16" s="27">
        <v>8150</v>
      </c>
    </row>
    <row r="17" spans="1:3" x14ac:dyDescent="0.8">
      <c r="A17" s="25" t="s">
        <v>44</v>
      </c>
      <c r="B17" s="25" t="s">
        <v>73</v>
      </c>
      <c r="C17" s="27">
        <v>10010</v>
      </c>
    </row>
    <row r="18" spans="1:3" x14ac:dyDescent="0.8">
      <c r="A18" s="25" t="s">
        <v>37</v>
      </c>
      <c r="B18" s="25" t="s">
        <v>74</v>
      </c>
      <c r="C18" s="27">
        <v>10780</v>
      </c>
    </row>
    <row r="19" spans="1:3" x14ac:dyDescent="0.8">
      <c r="A19" s="25" t="s">
        <v>43</v>
      </c>
      <c r="B19" s="25" t="s">
        <v>75</v>
      </c>
      <c r="C19" s="27">
        <v>14830</v>
      </c>
    </row>
    <row r="20" spans="1:3" x14ac:dyDescent="0.8">
      <c r="A20" s="25" t="s">
        <v>83</v>
      </c>
      <c r="B20" s="25" t="s">
        <v>84</v>
      </c>
      <c r="C20" s="35">
        <v>5000</v>
      </c>
    </row>
    <row r="21" spans="1:3" x14ac:dyDescent="0.8">
      <c r="A21" s="25" t="s">
        <v>85</v>
      </c>
      <c r="B21" s="25" t="s">
        <v>86</v>
      </c>
      <c r="C21" s="35">
        <v>5000</v>
      </c>
    </row>
    <row r="22" spans="1:3" x14ac:dyDescent="0.8">
      <c r="A22" s="25" t="s">
        <v>87</v>
      </c>
      <c r="B22" s="25" t="s">
        <v>88</v>
      </c>
      <c r="C22" s="35">
        <v>4500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ご注文書</vt:lpstr>
      <vt:lpstr>商品リスト</vt:lpstr>
      <vt:lpstr>ご注文書!Print_Area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KenichiISHIMURA</dc:creator>
  <cp:lastModifiedBy>公寧 梁川</cp:lastModifiedBy>
  <cp:lastPrinted>2025-03-11T01:36:53Z</cp:lastPrinted>
  <dcterms:created xsi:type="dcterms:W3CDTF">2019-04-13T02:31:55Z</dcterms:created>
  <dcterms:modified xsi:type="dcterms:W3CDTF">2025-06-23T00:46:55Z</dcterms:modified>
</cp:coreProperties>
</file>